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<sst xmlns="http://schemas.openxmlformats.org/spreadsheetml/2006/main" count="77" uniqueCount="59">
  <si>
    <t>COUNTERWEIGHT FORMULA</t>
  </si>
  <si>
    <t>COUNTERWEIGHTS NEEDED:</t>
  </si>
  <si>
    <t>SAFETY FACTOR</t>
  </si>
  <si>
    <t>(4):</t>
  </si>
  <si>
    <t>HxOx4</t>
  </si>
  <si>
    <t>L</t>
  </si>
  <si>
    <t>FOR SWINGSTAGE</t>
  </si>
  <si>
    <t>LEO</t>
  </si>
  <si>
    <t>XE301P</t>
  </si>
  <si>
    <t>XE501P</t>
  </si>
  <si>
    <t>PC1</t>
  </si>
  <si>
    <t>LE501P1</t>
  </si>
  <si>
    <t>PC1DV</t>
  </si>
  <si>
    <t>1000#</t>
  </si>
  <si>
    <t>MODEL</t>
  </si>
  <si>
    <t>CAP.</t>
  </si>
  <si>
    <t>(200#)</t>
  </si>
  <si>
    <t>GEMINI+</t>
  </si>
  <si>
    <t>600#</t>
  </si>
  <si>
    <t>(174#)</t>
  </si>
  <si>
    <t>ALPHA</t>
  </si>
  <si>
    <t>1100#</t>
  </si>
  <si>
    <t>(150#)</t>
  </si>
  <si>
    <t>(H) HOIST CAPACITY:</t>
  </si>
  <si>
    <t>(O) BEAM OVERHANG (FT):</t>
  </si>
  <si>
    <t>(L) REMAINING BEAM LENGTH (FT):</t>
  </si>
  <si>
    <t>(W) HOIST WEIGHT:</t>
  </si>
  <si>
    <t>(C) HOIST CAPACITY:</t>
  </si>
  <si>
    <t>KCE-1000-220</t>
  </si>
  <si>
    <t>per beam</t>
  </si>
  <si>
    <t>FOR MATERIAL HOISTS</t>
  </si>
  <si>
    <t>TOTAL WEIGHT NEEDED</t>
  </si>
  <si>
    <t>TOTAL WEIGHT NEEDED:</t>
  </si>
  <si>
    <t>TR10</t>
  </si>
  <si>
    <t>TR30</t>
  </si>
  <si>
    <t>TR50</t>
  </si>
  <si>
    <t>220#</t>
  </si>
  <si>
    <t>660#</t>
  </si>
  <si>
    <t>(46#)</t>
  </si>
  <si>
    <t>(71#)</t>
  </si>
  <si>
    <t>700#</t>
  </si>
  <si>
    <t>KCE-1500-220</t>
  </si>
  <si>
    <t>1500#</t>
  </si>
  <si>
    <t>REMAINING BEAM LENGTH (BETAMAX 7ft)</t>
  </si>
  <si>
    <t>W+CxOxS</t>
  </si>
  <si>
    <t>(O)OVERHANG (BETAMAX 3.5ft)</t>
  </si>
  <si>
    <t>(S)SAFETY FACTOR (2-2.5):</t>
  </si>
  <si>
    <t>FOOT POUNDS OF TORQE</t>
  </si>
  <si>
    <t>ON THE BEAM (&lt;=16,000)</t>
  </si>
  <si>
    <t>Overhang x capicity x safety factor</t>
  </si>
  <si>
    <t>(s)SAFETY FACTOR</t>
  </si>
  <si>
    <t>(4 man / 2.5 material)</t>
  </si>
  <si>
    <t>cannot be larger than 16,000</t>
  </si>
  <si>
    <t>If you use 8' splice take x(.80)</t>
  </si>
  <si>
    <t>cannot be larger</t>
  </si>
  <si>
    <t xml:space="preserve"> than 16,000</t>
  </si>
  <si>
    <t>TORQUE ON BEAM IN FT POUNDS</t>
  </si>
  <si>
    <t>TORQUE ON BEAM IN ftLBS</t>
  </si>
  <si>
    <t>Torque is HxOx4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</si>
</sst>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53" applyAlignment="1" applyProtection="1" quotePrefix="1">
      <alignment horizontal="center"/>
      <protection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left"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1" fillId="33" borderId="17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7" xfId="0" applyFont="1" applyFill="1" applyBorder="1" applyAlignment="1" quotePrefix="1">
      <alignment horizontal="left"/>
    </xf>
    <xf numFmtId="0" fontId="1" fillId="33" borderId="19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166" fontId="3" fillId="0" borderId="11" xfId="42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8</xdr:col>
      <xdr:colOff>514350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123825</xdr:rowOff>
    </xdr:from>
    <xdr:to>
      <xdr:col>15</xdr:col>
      <xdr:colOff>428625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123825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4" max="14" width="8.7109375" style="0" bestFit="1" customWidth="1"/>
    <col min="16" max="16" width="10.140625" style="0" customWidth="1"/>
  </cols>
  <sheetData>
    <row r="1" spans="1:19" ht="18">
      <c r="A1" s="45" t="s">
        <v>0</v>
      </c>
      <c r="B1" s="46"/>
      <c r="C1" s="46"/>
      <c r="D1" s="46"/>
      <c r="E1" s="46"/>
      <c r="F1" s="18" t="s">
        <v>4</v>
      </c>
      <c r="G1" s="19"/>
      <c r="H1" s="17"/>
      <c r="I1" s="20"/>
      <c r="J1" s="45" t="s">
        <v>47</v>
      </c>
      <c r="K1" s="46"/>
      <c r="L1" s="46"/>
      <c r="M1" s="46"/>
      <c r="N1" s="46"/>
      <c r="O1" s="17"/>
      <c r="P1" s="48"/>
      <c r="Q1" s="17"/>
      <c r="R1" s="26"/>
      <c r="S1" s="26"/>
    </row>
    <row r="2" spans="1:19" ht="18">
      <c r="A2" s="42" t="s">
        <v>6</v>
      </c>
      <c r="B2" s="47"/>
      <c r="C2" s="47"/>
      <c r="D2" s="47"/>
      <c r="E2" s="47"/>
      <c r="F2" s="27" t="s">
        <v>5</v>
      </c>
      <c r="G2" s="26"/>
      <c r="H2" s="26"/>
      <c r="I2" s="13"/>
      <c r="J2" s="42" t="s">
        <v>48</v>
      </c>
      <c r="K2" s="47"/>
      <c r="L2" s="47"/>
      <c r="M2" s="47"/>
      <c r="N2" s="47"/>
      <c r="O2" s="27"/>
      <c r="P2" s="13"/>
      <c r="Q2" s="26"/>
      <c r="R2" s="26"/>
      <c r="S2" s="26"/>
    </row>
    <row r="3" spans="1:19" ht="12.75">
      <c r="A3" s="60" t="s">
        <v>58</v>
      </c>
      <c r="B3" s="26"/>
      <c r="C3" s="26"/>
      <c r="D3" s="26"/>
      <c r="E3" s="26"/>
      <c r="F3" s="26"/>
      <c r="G3" s="26"/>
      <c r="H3" s="26"/>
      <c r="I3" s="13"/>
      <c r="J3" s="49" t="s">
        <v>49</v>
      </c>
      <c r="K3" s="26"/>
      <c r="L3" s="26"/>
      <c r="M3" s="26"/>
      <c r="N3" s="26"/>
      <c r="O3" s="26"/>
      <c r="P3" s="13"/>
      <c r="Q3" s="26"/>
      <c r="R3" s="26"/>
      <c r="S3" s="26"/>
    </row>
    <row r="4" spans="1:19" ht="12.75">
      <c r="A4" s="21"/>
      <c r="B4" s="26"/>
      <c r="C4" s="26"/>
      <c r="D4" s="26"/>
      <c r="E4" s="28"/>
      <c r="F4" s="26"/>
      <c r="G4" s="29" t="s">
        <v>14</v>
      </c>
      <c r="H4" s="30"/>
      <c r="I4" s="15" t="s">
        <v>15</v>
      </c>
      <c r="J4" s="21"/>
      <c r="K4" s="26"/>
      <c r="L4" s="26"/>
      <c r="M4" s="26"/>
      <c r="N4" s="28"/>
      <c r="O4" s="26"/>
      <c r="P4" s="50"/>
      <c r="Q4" s="30"/>
      <c r="R4" s="30"/>
      <c r="S4" s="26"/>
    </row>
    <row r="5" spans="1:19" ht="15">
      <c r="A5" s="22" t="s">
        <v>23</v>
      </c>
      <c r="B5" s="5"/>
      <c r="C5" s="5"/>
      <c r="D5" s="3"/>
      <c r="E5" s="6"/>
      <c r="F5" s="26"/>
      <c r="G5" s="31" t="s">
        <v>8</v>
      </c>
      <c r="H5" s="27"/>
      <c r="I5" s="16" t="s">
        <v>40</v>
      </c>
      <c r="J5" s="22" t="s">
        <v>27</v>
      </c>
      <c r="K5" s="5"/>
      <c r="L5" s="5"/>
      <c r="M5" s="3"/>
      <c r="N5" s="6"/>
      <c r="O5" s="26"/>
      <c r="P5" s="51"/>
      <c r="Q5" s="27"/>
      <c r="R5" s="27"/>
      <c r="S5" s="26"/>
    </row>
    <row r="6" spans="1:19" ht="15">
      <c r="A6" s="22"/>
      <c r="B6" s="5"/>
      <c r="C6" s="5"/>
      <c r="D6" s="5"/>
      <c r="E6" s="4"/>
      <c r="F6" s="26"/>
      <c r="G6" s="31" t="s">
        <v>9</v>
      </c>
      <c r="H6" s="27"/>
      <c r="I6" s="16" t="s">
        <v>13</v>
      </c>
      <c r="J6" s="22"/>
      <c r="K6" s="5"/>
      <c r="L6" s="5"/>
      <c r="M6" s="5"/>
      <c r="N6" s="4"/>
      <c r="O6" s="26"/>
      <c r="P6" s="51"/>
      <c r="Q6" s="27"/>
      <c r="R6" s="27"/>
      <c r="S6" s="26"/>
    </row>
    <row r="7" spans="1:19" ht="15">
      <c r="A7" s="22"/>
      <c r="B7" s="5"/>
      <c r="C7" s="5"/>
      <c r="D7" s="5"/>
      <c r="E7" s="4"/>
      <c r="F7" s="26"/>
      <c r="G7" s="31" t="s">
        <v>11</v>
      </c>
      <c r="H7" s="27"/>
      <c r="I7" s="16" t="s">
        <v>13</v>
      </c>
      <c r="J7" s="22"/>
      <c r="K7" s="5"/>
      <c r="L7" s="5"/>
      <c r="M7" s="5"/>
      <c r="N7" s="4"/>
      <c r="O7" s="26"/>
      <c r="P7" s="51"/>
      <c r="Q7" s="27"/>
      <c r="R7" s="27"/>
      <c r="S7" s="26"/>
    </row>
    <row r="8" spans="1:19" ht="15">
      <c r="A8" s="22" t="s">
        <v>24</v>
      </c>
      <c r="B8" s="5"/>
      <c r="C8" s="5"/>
      <c r="D8" s="4"/>
      <c r="E8" s="6"/>
      <c r="F8" s="26"/>
      <c r="G8" s="31" t="s">
        <v>10</v>
      </c>
      <c r="H8" s="27"/>
      <c r="I8" s="16" t="s">
        <v>13</v>
      </c>
      <c r="J8" s="22" t="s">
        <v>24</v>
      </c>
      <c r="K8" s="5"/>
      <c r="L8" s="5"/>
      <c r="M8" s="4"/>
      <c r="N8" s="6"/>
      <c r="O8" s="26"/>
      <c r="P8" s="51"/>
      <c r="Q8" s="27"/>
      <c r="R8" s="27"/>
      <c r="S8" s="26"/>
    </row>
    <row r="9" spans="1:19" ht="15">
      <c r="A9" s="22"/>
      <c r="B9" s="5"/>
      <c r="C9" s="5"/>
      <c r="D9" s="5"/>
      <c r="E9" s="4"/>
      <c r="F9" s="26"/>
      <c r="G9" s="31" t="s">
        <v>12</v>
      </c>
      <c r="H9" s="27"/>
      <c r="I9" s="16" t="s">
        <v>13</v>
      </c>
      <c r="J9" s="22"/>
      <c r="K9" s="5"/>
      <c r="L9" s="5"/>
      <c r="M9" s="5"/>
      <c r="N9" s="4"/>
      <c r="O9" s="26"/>
      <c r="P9" s="51"/>
      <c r="Q9" s="27"/>
      <c r="R9" s="27"/>
      <c r="S9" s="26"/>
    </row>
    <row r="10" spans="1:19" ht="15">
      <c r="A10" s="22"/>
      <c r="B10" s="5"/>
      <c r="C10" s="5"/>
      <c r="D10" s="5"/>
      <c r="E10" s="4"/>
      <c r="F10" s="32"/>
      <c r="G10" s="32" t="s">
        <v>28</v>
      </c>
      <c r="H10" s="27"/>
      <c r="I10" s="16" t="s">
        <v>13</v>
      </c>
      <c r="J10" s="22"/>
      <c r="K10" s="5"/>
      <c r="L10" s="5"/>
      <c r="M10" s="5"/>
      <c r="N10" s="4"/>
      <c r="O10" s="32"/>
      <c r="P10" s="52"/>
      <c r="Q10" s="27"/>
      <c r="R10" s="27"/>
      <c r="S10" s="26"/>
    </row>
    <row r="11" spans="1:19" ht="15">
      <c r="A11" s="22" t="s">
        <v>2</v>
      </c>
      <c r="B11" s="5"/>
      <c r="C11" s="3" t="s">
        <v>3</v>
      </c>
      <c r="D11" s="4"/>
      <c r="E11" s="6"/>
      <c r="F11" s="33"/>
      <c r="G11" s="31" t="s">
        <v>41</v>
      </c>
      <c r="H11" s="26"/>
      <c r="I11" s="16" t="s">
        <v>42</v>
      </c>
      <c r="J11" s="22" t="s">
        <v>50</v>
      </c>
      <c r="K11" s="5"/>
      <c r="M11" s="4"/>
      <c r="N11" s="6"/>
      <c r="O11" s="33"/>
      <c r="P11" s="51"/>
      <c r="Q11" s="26"/>
      <c r="R11" s="27"/>
      <c r="S11" s="26"/>
    </row>
    <row r="12" spans="1:19" ht="15">
      <c r="A12" s="22"/>
      <c r="B12" s="5"/>
      <c r="C12" s="5"/>
      <c r="D12" s="5"/>
      <c r="E12" s="4"/>
      <c r="F12" s="26"/>
      <c r="G12" s="31"/>
      <c r="H12" s="26"/>
      <c r="I12" s="13"/>
      <c r="J12" s="22"/>
      <c r="K12" s="3" t="s">
        <v>51</v>
      </c>
      <c r="L12" s="5"/>
      <c r="M12" s="5"/>
      <c r="N12" s="4"/>
      <c r="O12" s="26"/>
      <c r="P12" s="51"/>
      <c r="Q12" s="26"/>
      <c r="R12" s="26"/>
      <c r="S12" s="26"/>
    </row>
    <row r="13" spans="1:19" ht="15">
      <c r="A13" s="22"/>
      <c r="B13" s="5"/>
      <c r="C13" s="5"/>
      <c r="D13" s="5"/>
      <c r="E13" s="4"/>
      <c r="F13" s="26"/>
      <c r="G13" s="31"/>
      <c r="H13" s="26"/>
      <c r="I13" s="13"/>
      <c r="J13" s="22"/>
      <c r="K13" s="3"/>
      <c r="L13" s="5"/>
      <c r="M13" s="5"/>
      <c r="N13" s="4"/>
      <c r="O13" s="26"/>
      <c r="P13" s="51"/>
      <c r="Q13" s="26"/>
      <c r="R13" s="26"/>
      <c r="S13" s="26"/>
    </row>
    <row r="14" spans="1:19" ht="15">
      <c r="A14" s="22"/>
      <c r="B14" s="5"/>
      <c r="C14" s="5"/>
      <c r="D14" s="5"/>
      <c r="E14" s="4"/>
      <c r="F14" s="26"/>
      <c r="G14" s="31"/>
      <c r="H14" s="26"/>
      <c r="I14" s="13"/>
      <c r="J14" s="22" t="s">
        <v>57</v>
      </c>
      <c r="K14" s="3"/>
      <c r="L14" s="5"/>
      <c r="M14" s="5"/>
      <c r="N14" s="4">
        <f>SUM(N5*N8*N11)</f>
        <v>0</v>
      </c>
      <c r="O14" s="59" t="s">
        <v>54</v>
      </c>
      <c r="P14" s="51"/>
      <c r="Q14" s="26"/>
      <c r="R14" s="26"/>
      <c r="S14" s="26"/>
    </row>
    <row r="15" spans="1:19" ht="15">
      <c r="A15" s="22"/>
      <c r="B15" s="5"/>
      <c r="C15" s="5"/>
      <c r="D15" s="5"/>
      <c r="E15" s="4"/>
      <c r="F15" s="26"/>
      <c r="G15" s="31"/>
      <c r="H15" s="26"/>
      <c r="I15" s="13"/>
      <c r="J15" s="22"/>
      <c r="K15" s="58" t="s">
        <v>53</v>
      </c>
      <c r="L15" s="5"/>
      <c r="M15" s="5"/>
      <c r="N15" s="4">
        <f>N14*0.8</f>
        <v>0</v>
      </c>
      <c r="O15" s="59" t="s">
        <v>55</v>
      </c>
      <c r="P15" s="51"/>
      <c r="Q15" s="26"/>
      <c r="R15" s="26"/>
      <c r="S15" s="26"/>
    </row>
    <row r="16" spans="1:19" ht="15.75" thickBot="1">
      <c r="A16" s="22" t="s">
        <v>25</v>
      </c>
      <c r="B16" s="5"/>
      <c r="C16" s="5"/>
      <c r="D16" s="5"/>
      <c r="E16" s="6"/>
      <c r="F16" s="26"/>
      <c r="G16" s="31"/>
      <c r="H16" s="26"/>
      <c r="I16" s="13"/>
      <c r="J16" s="53"/>
      <c r="K16" s="54"/>
      <c r="L16" s="54"/>
      <c r="M16" s="54"/>
      <c r="N16" s="56"/>
      <c r="O16" s="9"/>
      <c r="P16" s="55"/>
      <c r="Q16" s="26"/>
      <c r="R16" s="26"/>
      <c r="S16" s="26"/>
    </row>
    <row r="17" spans="1:19" ht="15">
      <c r="A17" s="22"/>
      <c r="B17" s="5"/>
      <c r="C17" s="5"/>
      <c r="D17" s="5"/>
      <c r="E17" s="4"/>
      <c r="F17" s="26"/>
      <c r="G17" s="31"/>
      <c r="H17" s="26"/>
      <c r="I17" s="13"/>
      <c r="J17" s="5"/>
      <c r="K17" s="5"/>
      <c r="L17" s="5"/>
      <c r="M17" s="5"/>
      <c r="N17" s="4"/>
      <c r="O17" s="26"/>
      <c r="P17" s="31"/>
      <c r="Q17" s="26"/>
      <c r="R17" s="26"/>
      <c r="S17" s="26"/>
    </row>
    <row r="18" spans="1:19" ht="15">
      <c r="A18" s="22"/>
      <c r="B18" s="5"/>
      <c r="C18" s="5"/>
      <c r="D18" s="5"/>
      <c r="E18" s="4"/>
      <c r="F18" s="26"/>
      <c r="G18" s="31"/>
      <c r="H18" s="26"/>
      <c r="I18" s="13"/>
      <c r="J18" s="5"/>
      <c r="K18" s="5"/>
      <c r="L18" s="5"/>
      <c r="M18" s="5"/>
      <c r="N18" s="4"/>
      <c r="O18" s="26"/>
      <c r="P18" s="31"/>
      <c r="Q18" s="26"/>
      <c r="R18" s="26"/>
      <c r="S18" s="26"/>
    </row>
    <row r="19" spans="1:19" ht="15">
      <c r="A19" s="22" t="s">
        <v>31</v>
      </c>
      <c r="B19" s="5"/>
      <c r="C19" s="5"/>
      <c r="D19" s="5"/>
      <c r="E19" s="38" t="e">
        <f>SUM(((E5*E8*E11)/E16))</f>
        <v>#DIV/0!</v>
      </c>
      <c r="F19" s="26"/>
      <c r="G19" s="31"/>
      <c r="H19" s="26"/>
      <c r="I19" s="13"/>
      <c r="O19" s="26"/>
      <c r="P19" s="31"/>
      <c r="Q19" s="26"/>
      <c r="R19" s="26"/>
      <c r="S19" s="26"/>
    </row>
    <row r="20" spans="1:19" ht="15">
      <c r="A20" s="22"/>
      <c r="B20" s="5"/>
      <c r="C20" s="5"/>
      <c r="D20" s="5"/>
      <c r="E20" s="4"/>
      <c r="F20" s="26"/>
      <c r="G20" s="31"/>
      <c r="H20" s="26"/>
      <c r="I20" s="13"/>
      <c r="J20" s="5"/>
      <c r="K20" s="5"/>
      <c r="L20" s="5"/>
      <c r="M20" s="5"/>
      <c r="N20" s="4"/>
      <c r="O20" s="26"/>
      <c r="P20" s="31"/>
      <c r="Q20" s="26"/>
      <c r="R20" s="26"/>
      <c r="S20" s="26"/>
    </row>
    <row r="21" spans="1:19" ht="15">
      <c r="A21" s="22" t="s">
        <v>1</v>
      </c>
      <c r="B21" s="5"/>
      <c r="C21" s="5"/>
      <c r="D21" s="5"/>
      <c r="E21" s="6" t="e">
        <f>EVEN(E19/50)</f>
        <v>#DIV/0!</v>
      </c>
      <c r="F21" s="26" t="s">
        <v>29</v>
      </c>
      <c r="G21" s="31"/>
      <c r="H21" s="26"/>
      <c r="I21" s="13"/>
      <c r="J21" s="5"/>
      <c r="K21" s="5"/>
      <c r="L21" s="5"/>
      <c r="M21" s="5"/>
      <c r="N21" s="4"/>
      <c r="O21" s="26"/>
      <c r="P21" s="31"/>
      <c r="Q21" s="26"/>
      <c r="R21" s="26"/>
      <c r="S21" s="26"/>
    </row>
    <row r="22" spans="1:19" ht="14.25">
      <c r="A22" s="23"/>
      <c r="B22" s="34"/>
      <c r="C22" s="34"/>
      <c r="D22" s="34"/>
      <c r="E22" s="35"/>
      <c r="F22" s="26"/>
      <c r="G22" s="31"/>
      <c r="H22" s="26"/>
      <c r="I22" s="13"/>
      <c r="J22" s="34"/>
      <c r="K22" s="34"/>
      <c r="L22" s="34"/>
      <c r="M22" s="34"/>
      <c r="N22" s="35"/>
      <c r="O22" s="26"/>
      <c r="P22" s="31"/>
      <c r="Q22" s="26"/>
      <c r="R22" s="26"/>
      <c r="S22" s="26"/>
    </row>
    <row r="23" spans="1:19" ht="15">
      <c r="A23" s="22" t="s">
        <v>56</v>
      </c>
      <c r="B23" s="26"/>
      <c r="C23" s="26"/>
      <c r="D23" s="26"/>
      <c r="E23" s="57">
        <f>E5*E8*E11</f>
        <v>0</v>
      </c>
      <c r="F23" s="59" t="s">
        <v>52</v>
      </c>
      <c r="G23" s="26"/>
      <c r="H23" s="26"/>
      <c r="I23" s="13"/>
      <c r="R23" s="26"/>
      <c r="S23" s="26"/>
    </row>
    <row r="24" spans="1:19" ht="15">
      <c r="A24" s="22"/>
      <c r="B24" s="58" t="s">
        <v>53</v>
      </c>
      <c r="C24" s="26"/>
      <c r="D24" s="26"/>
      <c r="E24" s="28">
        <f>E23*0.8</f>
        <v>0</v>
      </c>
      <c r="F24" s="26"/>
      <c r="G24" s="26"/>
      <c r="I24" s="13"/>
      <c r="R24" s="26"/>
      <c r="S24" s="26"/>
    </row>
    <row r="25" spans="1:9" ht="15" thickBot="1">
      <c r="A25" s="24"/>
      <c r="B25" s="11"/>
      <c r="C25" s="9"/>
      <c r="D25" s="9"/>
      <c r="E25" s="10"/>
      <c r="F25" s="9"/>
      <c r="G25" s="9"/>
      <c r="H25" s="9"/>
      <c r="I25" s="14"/>
    </row>
    <row r="26" spans="1:9" ht="12.75">
      <c r="A26" s="40"/>
      <c r="B26" s="41"/>
      <c r="C26" s="41"/>
      <c r="D26" s="41"/>
      <c r="E26" s="41"/>
      <c r="I26" s="13"/>
    </row>
    <row r="27" spans="1:9" ht="18">
      <c r="A27" s="42" t="s">
        <v>0</v>
      </c>
      <c r="B27" s="43"/>
      <c r="C27" s="43"/>
      <c r="D27" s="43"/>
      <c r="E27" s="43"/>
      <c r="F27" s="39" t="s">
        <v>44</v>
      </c>
      <c r="I27" s="13"/>
    </row>
    <row r="28" spans="1:9" ht="18">
      <c r="A28" s="44" t="s">
        <v>30</v>
      </c>
      <c r="B28" s="43"/>
      <c r="C28" s="43"/>
      <c r="D28" s="43"/>
      <c r="E28" s="43"/>
      <c r="F28" s="8" t="s">
        <v>5</v>
      </c>
      <c r="H28" s="7"/>
      <c r="I28" s="13"/>
    </row>
    <row r="29" spans="1:9" ht="12.75">
      <c r="A29" s="21"/>
      <c r="I29" s="13"/>
    </row>
    <row r="30" spans="1:9" ht="12.75">
      <c r="A30" s="21"/>
      <c r="H30" s="12" t="s">
        <v>14</v>
      </c>
      <c r="I30" s="15" t="s">
        <v>15</v>
      </c>
    </row>
    <row r="31" spans="1:9" ht="15">
      <c r="A31" s="22" t="s">
        <v>26</v>
      </c>
      <c r="B31" s="1"/>
      <c r="C31" s="1"/>
      <c r="D31" s="1"/>
      <c r="E31" s="1"/>
      <c r="F31" s="6"/>
      <c r="G31" s="1"/>
      <c r="H31" s="2" t="s">
        <v>7</v>
      </c>
      <c r="I31" s="16" t="s">
        <v>13</v>
      </c>
    </row>
    <row r="32" spans="1:9" ht="15">
      <c r="A32" s="23"/>
      <c r="B32" s="1"/>
      <c r="C32" s="1"/>
      <c r="D32" s="1"/>
      <c r="E32" s="1"/>
      <c r="F32" s="1"/>
      <c r="G32" s="1"/>
      <c r="H32" s="2" t="s">
        <v>16</v>
      </c>
      <c r="I32" s="13"/>
    </row>
    <row r="33" spans="1:9" ht="14.25">
      <c r="A33" s="23"/>
      <c r="B33" s="1"/>
      <c r="C33" s="1"/>
      <c r="D33" s="1"/>
      <c r="E33" s="1"/>
      <c r="F33" s="1"/>
      <c r="G33" s="1"/>
      <c r="H33" s="1"/>
      <c r="I33" s="13"/>
    </row>
    <row r="34" spans="1:9" ht="15">
      <c r="A34" s="22" t="s">
        <v>27</v>
      </c>
      <c r="B34" s="1"/>
      <c r="C34" s="1"/>
      <c r="D34" s="1"/>
      <c r="E34" s="1"/>
      <c r="F34" s="6"/>
      <c r="G34" s="1"/>
      <c r="H34" s="2" t="s">
        <v>17</v>
      </c>
      <c r="I34" s="16" t="s">
        <v>18</v>
      </c>
    </row>
    <row r="35" spans="1:9" ht="15">
      <c r="A35" s="23"/>
      <c r="B35" s="1"/>
      <c r="C35" s="1"/>
      <c r="D35" s="1"/>
      <c r="E35" s="1"/>
      <c r="F35" s="1"/>
      <c r="G35" s="1"/>
      <c r="H35" s="2" t="s">
        <v>19</v>
      </c>
      <c r="I35" s="13"/>
    </row>
    <row r="36" spans="1:9" ht="14.25">
      <c r="A36" s="23"/>
      <c r="B36" s="1"/>
      <c r="C36" s="1"/>
      <c r="D36" s="1"/>
      <c r="E36" s="1"/>
      <c r="F36" s="1"/>
      <c r="G36" s="1"/>
      <c r="H36" s="1"/>
      <c r="I36" s="13"/>
    </row>
    <row r="37" spans="1:9" ht="15">
      <c r="A37" s="22" t="s">
        <v>45</v>
      </c>
      <c r="B37" s="1"/>
      <c r="C37" s="1"/>
      <c r="D37" s="1"/>
      <c r="E37" s="1"/>
      <c r="F37" s="6"/>
      <c r="G37" s="1"/>
      <c r="H37" s="2" t="s">
        <v>20</v>
      </c>
      <c r="I37" s="16" t="s">
        <v>21</v>
      </c>
    </row>
    <row r="38" spans="1:9" ht="15">
      <c r="A38" s="23"/>
      <c r="B38" s="1"/>
      <c r="C38" s="1"/>
      <c r="D38" s="1"/>
      <c r="E38" s="1"/>
      <c r="F38" s="1"/>
      <c r="G38" s="1"/>
      <c r="H38" s="2" t="s">
        <v>22</v>
      </c>
      <c r="I38" s="13"/>
    </row>
    <row r="39" spans="1:9" ht="14.25">
      <c r="A39" s="23"/>
      <c r="B39" s="1"/>
      <c r="C39" s="1"/>
      <c r="D39" s="1"/>
      <c r="E39" s="1"/>
      <c r="F39" s="1"/>
      <c r="G39" s="1"/>
      <c r="H39" s="1"/>
      <c r="I39" s="13"/>
    </row>
    <row r="40" spans="1:9" ht="15">
      <c r="A40" s="22" t="s">
        <v>46</v>
      </c>
      <c r="B40" s="2"/>
      <c r="C40" s="1"/>
      <c r="D40" s="1"/>
      <c r="E40" s="1"/>
      <c r="F40" s="6"/>
      <c r="G40" s="1"/>
      <c r="H40" s="2" t="s">
        <v>33</v>
      </c>
      <c r="I40" s="16" t="s">
        <v>36</v>
      </c>
    </row>
    <row r="41" spans="1:9" ht="15">
      <c r="A41" s="23"/>
      <c r="B41" s="1"/>
      <c r="C41" s="1"/>
      <c r="D41" s="1"/>
      <c r="E41" s="1"/>
      <c r="F41" s="1"/>
      <c r="G41" s="1"/>
      <c r="H41" s="2" t="s">
        <v>38</v>
      </c>
      <c r="I41" s="13"/>
    </row>
    <row r="42" spans="1:9" ht="15">
      <c r="A42" s="23"/>
      <c r="B42" s="1"/>
      <c r="C42" s="1"/>
      <c r="D42" s="1"/>
      <c r="E42" s="1"/>
      <c r="F42" s="1"/>
      <c r="G42" s="1"/>
      <c r="H42" s="2"/>
      <c r="I42" s="16"/>
    </row>
    <row r="43" spans="1:9" ht="15">
      <c r="A43" s="22" t="s">
        <v>43</v>
      </c>
      <c r="B43" s="1"/>
      <c r="C43" s="1"/>
      <c r="D43" s="1"/>
      <c r="E43" s="1"/>
      <c r="F43" s="6"/>
      <c r="G43" s="1"/>
      <c r="H43" s="2" t="s">
        <v>34</v>
      </c>
      <c r="I43" s="13" t="s">
        <v>37</v>
      </c>
    </row>
    <row r="44" spans="1:9" ht="15">
      <c r="A44" s="23"/>
      <c r="B44" s="1"/>
      <c r="C44" s="1"/>
      <c r="D44" s="1"/>
      <c r="E44" s="1"/>
      <c r="F44" s="1"/>
      <c r="G44" s="1"/>
      <c r="H44" s="2" t="s">
        <v>38</v>
      </c>
      <c r="I44" s="16"/>
    </row>
    <row r="45" spans="1:9" ht="15">
      <c r="A45" s="23"/>
      <c r="B45" s="1"/>
      <c r="C45" s="1"/>
      <c r="D45" s="1"/>
      <c r="E45" s="1"/>
      <c r="F45" s="1"/>
      <c r="G45" s="1"/>
      <c r="H45" s="2"/>
      <c r="I45" s="13"/>
    </row>
    <row r="46" spans="1:9" ht="15">
      <c r="A46" s="37" t="s">
        <v>32</v>
      </c>
      <c r="B46" s="1"/>
      <c r="C46" s="1"/>
      <c r="D46" s="1"/>
      <c r="E46" s="1"/>
      <c r="F46" s="6" t="e">
        <f>SUM((F31+F34*F37*F40)/F43)</f>
        <v>#DIV/0!</v>
      </c>
      <c r="G46" s="36"/>
      <c r="H46" s="2" t="s">
        <v>35</v>
      </c>
      <c r="I46" s="16" t="s">
        <v>13</v>
      </c>
    </row>
    <row r="47" spans="1:9" ht="15">
      <c r="A47" s="23"/>
      <c r="B47" s="1"/>
      <c r="C47" s="1"/>
      <c r="D47" s="1"/>
      <c r="E47" s="1"/>
      <c r="F47" s="1"/>
      <c r="G47" s="1"/>
      <c r="H47" s="2" t="s">
        <v>39</v>
      </c>
      <c r="I47" s="13"/>
    </row>
    <row r="48" spans="1:9" ht="15">
      <c r="A48" s="22" t="s">
        <v>1</v>
      </c>
      <c r="B48" s="5"/>
      <c r="C48" s="5"/>
      <c r="D48" s="5"/>
      <c r="E48" s="4"/>
      <c r="F48" s="6" t="e">
        <f>ROUND(F46/50,0)</f>
        <v>#DIV/0!</v>
      </c>
      <c r="G48" s="1"/>
      <c r="H48" s="1"/>
      <c r="I48" s="13"/>
    </row>
    <row r="49" spans="1:9" ht="15">
      <c r="A49" s="22"/>
      <c r="B49" s="5"/>
      <c r="C49" s="5"/>
      <c r="D49" s="5"/>
      <c r="E49" s="4"/>
      <c r="F49" s="4"/>
      <c r="G49" s="1"/>
      <c r="H49" s="1"/>
      <c r="I49" s="13"/>
    </row>
    <row r="50" spans="1:9" ht="15">
      <c r="A50" s="22" t="s">
        <v>56</v>
      </c>
      <c r="B50" s="26"/>
      <c r="C50" s="26"/>
      <c r="D50" s="26"/>
      <c r="F50" s="57">
        <f>((F34+F31)*F37*F40)</f>
        <v>0</v>
      </c>
      <c r="G50" s="59" t="s">
        <v>52</v>
      </c>
      <c r="H50" s="1"/>
      <c r="I50" s="13"/>
    </row>
    <row r="51" spans="1:9" ht="15">
      <c r="A51" s="22"/>
      <c r="B51" s="58" t="s">
        <v>53</v>
      </c>
      <c r="C51" s="26"/>
      <c r="D51" s="26"/>
      <c r="F51" s="27">
        <f>F50*0.8</f>
        <v>0</v>
      </c>
      <c r="G51" s="1"/>
      <c r="H51" s="1"/>
      <c r="I51" s="13"/>
    </row>
    <row r="52" spans="1:9" ht="15" thickBot="1">
      <c r="A52" s="25"/>
      <c r="B52" s="11"/>
      <c r="C52" s="11"/>
      <c r="D52" s="11"/>
      <c r="E52" s="11"/>
      <c r="F52" s="11"/>
      <c r="G52" s="11"/>
      <c r="H52" s="11"/>
      <c r="I52" s="14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Scaffold Services</dc:creator>
  <cp:keywords/>
  <dc:description/>
  <cp:lastModifiedBy>Joel Almquist</cp:lastModifiedBy>
  <cp:lastPrinted>2009-04-02T13:02:53Z</cp:lastPrinted>
  <dcterms:created xsi:type="dcterms:W3CDTF">2007-06-21T18:36:32Z</dcterms:created>
  <dcterms:modified xsi:type="dcterms:W3CDTF">2021-10-29T19:51:30Z</dcterms:modified>
  <cp:category/>
  <cp:version/>
  <cp:contentType/>
  <cp:contentStatus/>
</cp:coreProperties>
</file>